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2"/>
  </bookViews>
  <sheets>
    <sheet name="Figure 7 A" sheetId="1" r:id="rId1"/>
    <sheet name="Figure 7 B" sheetId="2" r:id="rId2"/>
    <sheet name="Figure 7 C 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G28" i="2" s="1"/>
  <c r="F29" i="2"/>
  <c r="G29" i="2" s="1"/>
  <c r="F30" i="2"/>
  <c r="G30" i="2"/>
  <c r="H30" i="2"/>
  <c r="F31" i="2"/>
  <c r="G31" i="2"/>
  <c r="H31" i="2"/>
  <c r="F34" i="2"/>
  <c r="G34" i="2" s="1"/>
  <c r="F35" i="2"/>
  <c r="G35" i="2" s="1"/>
  <c r="F36" i="2"/>
  <c r="G36" i="2"/>
  <c r="H36" i="2"/>
  <c r="F37" i="2"/>
  <c r="G37" i="2"/>
  <c r="H37" i="2"/>
  <c r="J44" i="2"/>
  <c r="K44" i="2" s="1"/>
  <c r="N44" i="2"/>
  <c r="O44" i="2" s="1"/>
  <c r="J46" i="2"/>
  <c r="K46" i="2"/>
  <c r="L46" i="2"/>
  <c r="N46" i="2"/>
  <c r="O46" i="2"/>
  <c r="P46" i="2"/>
  <c r="J48" i="2"/>
  <c r="K48" i="2" s="1"/>
  <c r="N48" i="2"/>
  <c r="O48" i="2" s="1"/>
  <c r="J50" i="2"/>
  <c r="K50" i="2"/>
  <c r="L50" i="2"/>
  <c r="N50" i="2"/>
  <c r="O50" i="2"/>
  <c r="P50" i="2"/>
  <c r="J53" i="2"/>
  <c r="K53" i="2" s="1"/>
  <c r="J55" i="2"/>
  <c r="K55" i="2" s="1"/>
  <c r="J57" i="2"/>
  <c r="K57" i="2"/>
  <c r="L57" i="2"/>
  <c r="J59" i="2"/>
  <c r="K59" i="2"/>
  <c r="L59" i="2"/>
  <c r="G35" i="3"/>
  <c r="H35" i="3" s="1"/>
  <c r="G37" i="3"/>
  <c r="H37" i="3" s="1"/>
  <c r="G39" i="3"/>
  <c r="H39" i="3" s="1"/>
  <c r="G41" i="3"/>
  <c r="H41" i="3"/>
  <c r="G45" i="3"/>
  <c r="H45" i="3" s="1"/>
  <c r="G47" i="3"/>
  <c r="H47" i="3" s="1"/>
  <c r="G49" i="3"/>
  <c r="H49" i="3" s="1"/>
  <c r="G51" i="3"/>
  <c r="H51" i="3" s="1"/>
  <c r="L55" i="2" l="1"/>
  <c r="P48" i="2"/>
  <c r="P44" i="2"/>
  <c r="H35" i="2"/>
  <c r="H29" i="2"/>
  <c r="L53" i="2"/>
  <c r="L48" i="2"/>
  <c r="L44" i="2"/>
  <c r="H34" i="2"/>
  <c r="H28" i="2"/>
  <c r="E25" i="3"/>
  <c r="H25" i="3" s="1"/>
  <c r="E23" i="3"/>
  <c r="H23" i="3" s="1"/>
  <c r="E21" i="3"/>
  <c r="H21" i="3" s="1"/>
  <c r="E19" i="3"/>
  <c r="H19" i="3" s="1"/>
  <c r="E16" i="3"/>
  <c r="H16" i="3" s="1"/>
  <c r="E14" i="3"/>
  <c r="H14" i="3" s="1"/>
  <c r="E12" i="3"/>
  <c r="H12" i="3" s="1"/>
  <c r="E10" i="3"/>
  <c r="H10" i="3" s="1"/>
  <c r="N22" i="2" l="1"/>
  <c r="O22" i="2" s="1"/>
  <c r="J22" i="2"/>
  <c r="L22" i="2" s="1"/>
  <c r="N20" i="2"/>
  <c r="P20" i="2" s="1"/>
  <c r="J20" i="2"/>
  <c r="L20" i="2" s="1"/>
  <c r="N18" i="2"/>
  <c r="O18" i="2" s="1"/>
  <c r="J18" i="2"/>
  <c r="L18" i="2" s="1"/>
  <c r="N16" i="2"/>
  <c r="P16" i="2" s="1"/>
  <c r="J16" i="2"/>
  <c r="L16" i="2" s="1"/>
  <c r="N12" i="2"/>
  <c r="O12" i="2" s="1"/>
  <c r="J12" i="2"/>
  <c r="K12" i="2" s="1"/>
  <c r="N10" i="2"/>
  <c r="O10" i="2" s="1"/>
  <c r="J10" i="2"/>
  <c r="L10" i="2" s="1"/>
  <c r="N8" i="2"/>
  <c r="O8" i="2" s="1"/>
  <c r="J8" i="2"/>
  <c r="K8" i="2" s="1"/>
  <c r="N6" i="2"/>
  <c r="O6" i="2" s="1"/>
  <c r="J6" i="2"/>
  <c r="L6" i="2" s="1"/>
  <c r="K22" i="2" l="1"/>
  <c r="L12" i="2"/>
  <c r="P22" i="2"/>
  <c r="L8" i="2"/>
  <c r="P12" i="2"/>
  <c r="K18" i="2"/>
  <c r="P8" i="2"/>
  <c r="P18" i="2"/>
  <c r="O16" i="2"/>
  <c r="O20" i="2"/>
  <c r="K6" i="2"/>
  <c r="P6" i="2"/>
  <c r="K10" i="2"/>
  <c r="P10" i="2"/>
  <c r="K16" i="2"/>
  <c r="K20" i="2"/>
  <c r="G12" i="1" l="1"/>
  <c r="H12" i="1" s="1"/>
  <c r="G26" i="1"/>
  <c r="H26" i="1" s="1"/>
  <c r="G27" i="1" l="1"/>
  <c r="H27" i="1" s="1"/>
  <c r="H22" i="1"/>
  <c r="G21" i="1"/>
  <c r="H21" i="1" s="1"/>
  <c r="G20" i="1"/>
  <c r="H20" i="1" s="1"/>
  <c r="G24" i="1"/>
  <c r="H24" i="1" s="1"/>
  <c r="H23" i="1"/>
  <c r="G23" i="1"/>
  <c r="G22" i="1"/>
  <c r="G13" i="1" l="1"/>
  <c r="H13" i="1" s="1"/>
  <c r="G7" i="1"/>
  <c r="H7" i="1" s="1"/>
  <c r="G8" i="1"/>
  <c r="H8" i="1" s="1"/>
  <c r="G9" i="1"/>
  <c r="H9" i="1" s="1"/>
  <c r="G10" i="1"/>
  <c r="H10" i="1" s="1"/>
  <c r="G6" i="1"/>
  <c r="H6" i="1" s="1"/>
</calcChain>
</file>

<file path=xl/sharedStrings.xml><?xml version="1.0" encoding="utf-8"?>
<sst xmlns="http://schemas.openxmlformats.org/spreadsheetml/2006/main" count="157" uniqueCount="44">
  <si>
    <t>Celulas</t>
  </si>
  <si>
    <t>PEO4</t>
  </si>
  <si>
    <t xml:space="preserve">Tratamiento </t>
  </si>
  <si>
    <t>mono</t>
  </si>
  <si>
    <t>binucleadas</t>
  </si>
  <si>
    <t>multi</t>
  </si>
  <si>
    <t>NT</t>
  </si>
  <si>
    <t>PEO1</t>
  </si>
  <si>
    <t>Suma</t>
  </si>
  <si>
    <t>Promedio binucleadas</t>
  </si>
  <si>
    <t xml:space="preserve">Exp1 </t>
  </si>
  <si>
    <t>Exp2</t>
  </si>
  <si>
    <t>Binucleadas</t>
  </si>
  <si>
    <t>Mono</t>
  </si>
  <si>
    <t>Multi</t>
  </si>
  <si>
    <t>Bridge</t>
  </si>
  <si>
    <t>Lagging</t>
  </si>
  <si>
    <t>Anafases normales</t>
  </si>
  <si>
    <t xml:space="preserve">Totales Anafase </t>
  </si>
  <si>
    <t>%Bridge</t>
  </si>
  <si>
    <t>%Lagging</t>
  </si>
  <si>
    <t xml:space="preserve">Totales nucleos  </t>
  </si>
  <si>
    <t>%Binucleadas</t>
  </si>
  <si>
    <t>%multinucleadas</t>
  </si>
  <si>
    <t>24 hs</t>
  </si>
  <si>
    <t>48 hs</t>
  </si>
  <si>
    <t>72 hs</t>
  </si>
  <si>
    <t>Aberraciones mitoticas</t>
  </si>
  <si>
    <t xml:space="preserve">Mitosis normal </t>
  </si>
  <si>
    <t xml:space="preserve">Metafases normales </t>
  </si>
  <si>
    <t>Anormales</t>
  </si>
  <si>
    <t>total</t>
  </si>
  <si>
    <t>% Mitosis aberrantes</t>
  </si>
  <si>
    <t>MONO</t>
  </si>
  <si>
    <t>Multinucleadas</t>
  </si>
  <si>
    <t>% Binucleadas</t>
  </si>
  <si>
    <t>Percent of binucleated PEO1 and PEO4 cells treated with Fasudil at the indicated time points after treatment</t>
  </si>
  <si>
    <t>Percent of binucleated PEO1 and PEO4 cells</t>
  </si>
  <si>
    <t xml:space="preserve">Percent of aberrant anaphases in PEO1 and PEO4 cells treated with Fasudil at the indicated time points after treatment </t>
  </si>
  <si>
    <t>Percent of mitotic aberrations in PEO1 and PEO4 cells treated with Fasudil at the indicated time points after treatment</t>
  </si>
  <si>
    <t>Exp1</t>
  </si>
  <si>
    <t>mitotic aberrations</t>
  </si>
  <si>
    <t>exp 1</t>
  </si>
  <si>
    <t>exp2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</si>
</sst>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A14" sqref="A14"/>
    </sheetView>
  </sheetViews>
  <sheetFormatPr baseColWidth="10" defaultColWidth="9.140625" defaultRowHeight="15" x14ac:dyDescent="0.25"/>
  <cols>
    <col min="7" max="7" width="9.42578125" bestFit="1" customWidth="1"/>
  </cols>
  <sheetData>
    <row r="1" spans="1:12" x14ac:dyDescent="0.25">
      <c r="A1" s="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3" t="s">
        <v>36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t="s">
        <v>10</v>
      </c>
    </row>
    <row r="5" spans="1:12" x14ac:dyDescent="0.25">
      <c r="A5" t="s">
        <v>0</v>
      </c>
      <c r="B5" t="s">
        <v>2</v>
      </c>
      <c r="C5" t="s">
        <v>3</v>
      </c>
      <c r="D5" t="s">
        <v>4</v>
      </c>
      <c r="E5" t="s">
        <v>5</v>
      </c>
      <c r="G5" t="s">
        <v>8</v>
      </c>
      <c r="H5" t="s">
        <v>9</v>
      </c>
    </row>
    <row r="6" spans="1:12" x14ac:dyDescent="0.25">
      <c r="A6" t="s">
        <v>1</v>
      </c>
      <c r="B6">
        <v>128</v>
      </c>
      <c r="C6">
        <v>304</v>
      </c>
      <c r="D6">
        <v>8</v>
      </c>
      <c r="E6">
        <v>2</v>
      </c>
      <c r="G6">
        <f>SUM(C6:E6)</f>
        <v>314</v>
      </c>
      <c r="H6">
        <f>D6*100/G6</f>
        <v>2.5477707006369426</v>
      </c>
    </row>
    <row r="7" spans="1:12" x14ac:dyDescent="0.25">
      <c r="A7" t="s">
        <v>1</v>
      </c>
      <c r="B7">
        <v>198</v>
      </c>
      <c r="C7">
        <v>335</v>
      </c>
      <c r="D7">
        <v>8</v>
      </c>
      <c r="E7">
        <v>3</v>
      </c>
      <c r="G7">
        <f t="shared" ref="G7:G10" si="0">SUM(C7:E7)</f>
        <v>346</v>
      </c>
      <c r="H7">
        <f t="shared" ref="H7:H10" si="1">D7*100/G7</f>
        <v>2.3121387283236996</v>
      </c>
    </row>
    <row r="8" spans="1:12" x14ac:dyDescent="0.25">
      <c r="A8" t="s">
        <v>1</v>
      </c>
      <c r="B8" s="1" t="s">
        <v>6</v>
      </c>
      <c r="C8">
        <v>310</v>
      </c>
      <c r="D8">
        <v>7</v>
      </c>
      <c r="E8">
        <v>0</v>
      </c>
      <c r="G8">
        <f t="shared" si="0"/>
        <v>317</v>
      </c>
      <c r="H8">
        <f t="shared" si="1"/>
        <v>2.2082018927444795</v>
      </c>
    </row>
    <row r="9" spans="1:12" x14ac:dyDescent="0.25">
      <c r="A9" t="s">
        <v>1</v>
      </c>
      <c r="B9">
        <v>256</v>
      </c>
      <c r="C9">
        <v>323</v>
      </c>
      <c r="D9">
        <v>11</v>
      </c>
      <c r="E9">
        <v>0</v>
      </c>
      <c r="G9">
        <f t="shared" si="0"/>
        <v>334</v>
      </c>
      <c r="H9">
        <f>D9*100/G9</f>
        <v>3.2934131736526946</v>
      </c>
    </row>
    <row r="10" spans="1:12" x14ac:dyDescent="0.25">
      <c r="A10" t="s">
        <v>1</v>
      </c>
      <c r="B10">
        <v>356</v>
      </c>
      <c r="C10">
        <v>225</v>
      </c>
      <c r="D10">
        <v>4</v>
      </c>
      <c r="E10">
        <v>0</v>
      </c>
      <c r="G10">
        <f t="shared" si="0"/>
        <v>229</v>
      </c>
      <c r="H10">
        <f t="shared" si="1"/>
        <v>1.7467248908296944</v>
      </c>
    </row>
    <row r="12" spans="1:12" x14ac:dyDescent="0.25">
      <c r="A12" t="s">
        <v>7</v>
      </c>
      <c r="B12" s="1" t="s">
        <v>6</v>
      </c>
      <c r="C12">
        <v>258</v>
      </c>
      <c r="D12">
        <v>6</v>
      </c>
      <c r="E12">
        <v>7</v>
      </c>
      <c r="F12">
        <v>1</v>
      </c>
      <c r="G12">
        <f>SUM(C12:E12)</f>
        <v>271</v>
      </c>
      <c r="H12">
        <f>D12*100/G12</f>
        <v>2.2140221402214024</v>
      </c>
    </row>
    <row r="13" spans="1:12" x14ac:dyDescent="0.25">
      <c r="A13" t="s">
        <v>7</v>
      </c>
      <c r="B13">
        <v>128</v>
      </c>
      <c r="C13">
        <v>250</v>
      </c>
      <c r="D13">
        <v>26</v>
      </c>
      <c r="E13">
        <v>4</v>
      </c>
      <c r="G13">
        <f t="shared" ref="G13" si="2">SUM(C13:E13)</f>
        <v>280</v>
      </c>
      <c r="H13">
        <f t="shared" ref="H13" si="3">D13*100/G13</f>
        <v>9.2857142857142865</v>
      </c>
    </row>
    <row r="17" spans="1:8" x14ac:dyDescent="0.25">
      <c r="A17" t="s">
        <v>11</v>
      </c>
    </row>
    <row r="19" spans="1:8" x14ac:dyDescent="0.25">
      <c r="A19" t="s">
        <v>0</v>
      </c>
      <c r="B19" t="s">
        <v>2</v>
      </c>
      <c r="C19" t="s">
        <v>3</v>
      </c>
      <c r="D19" t="s">
        <v>4</v>
      </c>
      <c r="E19" t="s">
        <v>5</v>
      </c>
      <c r="G19" t="s">
        <v>8</v>
      </c>
      <c r="H19" t="s">
        <v>9</v>
      </c>
    </row>
    <row r="20" spans="1:8" x14ac:dyDescent="0.25">
      <c r="A20" t="s">
        <v>1</v>
      </c>
      <c r="B20" s="1" t="s">
        <v>6</v>
      </c>
      <c r="C20">
        <v>303</v>
      </c>
      <c r="D20">
        <v>5</v>
      </c>
      <c r="E20">
        <v>0</v>
      </c>
      <c r="G20">
        <f>SUM(C20:E20)</f>
        <v>308</v>
      </c>
      <c r="H20">
        <f>D20*100/G20</f>
        <v>1.6233766233766234</v>
      </c>
    </row>
    <row r="21" spans="1:8" x14ac:dyDescent="0.25">
      <c r="A21" t="s">
        <v>1</v>
      </c>
      <c r="B21">
        <v>128</v>
      </c>
      <c r="C21">
        <v>350</v>
      </c>
      <c r="D21">
        <v>4</v>
      </c>
      <c r="E21">
        <v>5</v>
      </c>
      <c r="G21">
        <f>SUM(C21:E21)</f>
        <v>359</v>
      </c>
      <c r="H21">
        <f t="shared" ref="H21:H23" si="4">D21*100/G21</f>
        <v>1.1142061281337048</v>
      </c>
    </row>
    <row r="22" spans="1:8" x14ac:dyDescent="0.25">
      <c r="A22" t="s">
        <v>1</v>
      </c>
      <c r="B22">
        <v>198</v>
      </c>
      <c r="C22">
        <v>324</v>
      </c>
      <c r="D22">
        <v>1</v>
      </c>
      <c r="E22">
        <v>1</v>
      </c>
      <c r="G22">
        <f t="shared" ref="G22:G24" si="5">SUM(C22:E22)</f>
        <v>326</v>
      </c>
      <c r="H22">
        <f>D22*100/G22</f>
        <v>0.30674846625766872</v>
      </c>
    </row>
    <row r="23" spans="1:8" x14ac:dyDescent="0.25">
      <c r="A23" t="s">
        <v>1</v>
      </c>
      <c r="B23">
        <v>256</v>
      </c>
      <c r="C23">
        <v>322</v>
      </c>
      <c r="D23">
        <v>7</v>
      </c>
      <c r="E23">
        <v>1</v>
      </c>
      <c r="G23">
        <f t="shared" si="5"/>
        <v>330</v>
      </c>
      <c r="H23">
        <f t="shared" si="4"/>
        <v>2.1212121212121211</v>
      </c>
    </row>
    <row r="24" spans="1:8" x14ac:dyDescent="0.25">
      <c r="A24" t="s">
        <v>1</v>
      </c>
      <c r="B24">
        <v>356</v>
      </c>
      <c r="C24">
        <v>292</v>
      </c>
      <c r="D24">
        <v>5</v>
      </c>
      <c r="E24">
        <v>1</v>
      </c>
      <c r="G24">
        <f t="shared" si="5"/>
        <v>298</v>
      </c>
      <c r="H24">
        <f>D24*100/G24</f>
        <v>1.6778523489932886</v>
      </c>
    </row>
    <row r="26" spans="1:8" x14ac:dyDescent="0.25">
      <c r="A26" t="s">
        <v>7</v>
      </c>
      <c r="B26" s="1" t="s">
        <v>6</v>
      </c>
      <c r="C26">
        <v>289</v>
      </c>
      <c r="D26">
        <v>7</v>
      </c>
      <c r="E26">
        <v>6</v>
      </c>
      <c r="F26">
        <v>1</v>
      </c>
      <c r="G26">
        <f>SUM(C26:E26)</f>
        <v>302</v>
      </c>
      <c r="H26">
        <f>D26*100/G26</f>
        <v>2.3178807947019866</v>
      </c>
    </row>
    <row r="27" spans="1:8" x14ac:dyDescent="0.25">
      <c r="A27" t="s">
        <v>7</v>
      </c>
      <c r="B27">
        <v>128</v>
      </c>
      <c r="C27">
        <v>268</v>
      </c>
      <c r="D27">
        <v>37</v>
      </c>
      <c r="E27">
        <v>11</v>
      </c>
      <c r="G27">
        <f>SUM(C27:E27)</f>
        <v>316</v>
      </c>
      <c r="H27">
        <f>D27*100/G27</f>
        <v>11.708860759493671</v>
      </c>
    </row>
  </sheetData>
  <mergeCells count="2">
    <mergeCell ref="A1:L1"/>
    <mergeCell ref="A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9"/>
  <sheetViews>
    <sheetView topLeftCell="A31" zoomScale="85" zoomScaleNormal="85" workbookViewId="0">
      <selection activeCell="A24" sqref="A24"/>
    </sheetView>
  </sheetViews>
  <sheetFormatPr baseColWidth="10" defaultColWidth="9.140625" defaultRowHeight="15" x14ac:dyDescent="0.25"/>
  <cols>
    <col min="10" max="10" width="12.85546875" customWidth="1"/>
    <col min="14" max="14" width="14.28515625" customWidth="1"/>
  </cols>
  <sheetData>
    <row r="2" spans="1:18" x14ac:dyDescent="0.25">
      <c r="A2" s="3" t="s">
        <v>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8" x14ac:dyDescent="0.25">
      <c r="A3" t="s">
        <v>7</v>
      </c>
      <c r="R3" s="2"/>
    </row>
    <row r="4" spans="1:18" x14ac:dyDescent="0.25">
      <c r="A4" t="s">
        <v>40</v>
      </c>
      <c r="R4" s="2"/>
    </row>
    <row r="5" spans="1:18" x14ac:dyDescent="0.25"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  <c r="J5" t="s">
        <v>18</v>
      </c>
      <c r="K5" t="s">
        <v>19</v>
      </c>
      <c r="L5" t="s">
        <v>20</v>
      </c>
      <c r="N5" t="s">
        <v>21</v>
      </c>
      <c r="O5" t="s">
        <v>22</v>
      </c>
      <c r="P5" t="s">
        <v>23</v>
      </c>
      <c r="R5" s="2"/>
    </row>
    <row r="6" spans="1:18" x14ac:dyDescent="0.25">
      <c r="B6" t="s">
        <v>6</v>
      </c>
      <c r="C6">
        <v>5</v>
      </c>
      <c r="D6">
        <v>190</v>
      </c>
      <c r="E6">
        <v>0</v>
      </c>
      <c r="F6">
        <v>4</v>
      </c>
      <c r="G6">
        <v>1</v>
      </c>
      <c r="H6">
        <v>54</v>
      </c>
      <c r="J6">
        <f>H6+G6+F6</f>
        <v>59</v>
      </c>
      <c r="K6">
        <f>F6*100/J6</f>
        <v>6.7796610169491522</v>
      </c>
      <c r="L6">
        <f>G6*100/J6</f>
        <v>1.6949152542372881</v>
      </c>
      <c r="N6">
        <f>D6+C6+E6</f>
        <v>195</v>
      </c>
      <c r="O6">
        <f>C6*100/N6</f>
        <v>2.5641025641025643</v>
      </c>
      <c r="P6">
        <f>E6*100/N6</f>
        <v>0</v>
      </c>
      <c r="R6" s="2"/>
    </row>
    <row r="7" spans="1:18" x14ac:dyDescent="0.25">
      <c r="R7" s="2"/>
    </row>
    <row r="8" spans="1:18" x14ac:dyDescent="0.25">
      <c r="B8" t="s">
        <v>24</v>
      </c>
      <c r="C8">
        <v>32</v>
      </c>
      <c r="D8">
        <v>273</v>
      </c>
      <c r="E8">
        <v>0</v>
      </c>
      <c r="F8">
        <v>3</v>
      </c>
      <c r="G8">
        <v>2</v>
      </c>
      <c r="H8">
        <v>35</v>
      </c>
      <c r="J8">
        <f>H8+G8+F8</f>
        <v>40</v>
      </c>
      <c r="K8">
        <f>F8*100/J8</f>
        <v>7.5</v>
      </c>
      <c r="L8">
        <f>G8*100/J8</f>
        <v>5</v>
      </c>
      <c r="N8">
        <f>D8+C8+E8</f>
        <v>305</v>
      </c>
      <c r="O8">
        <f>C8*100/N8</f>
        <v>10.491803278688524</v>
      </c>
      <c r="P8">
        <f>E8*100/N8</f>
        <v>0</v>
      </c>
      <c r="R8" s="2"/>
    </row>
    <row r="10" spans="1:18" x14ac:dyDescent="0.25">
      <c r="B10" t="s">
        <v>25</v>
      </c>
      <c r="C10">
        <v>60</v>
      </c>
      <c r="D10">
        <v>286</v>
      </c>
      <c r="E10">
        <v>12</v>
      </c>
      <c r="F10">
        <v>13</v>
      </c>
      <c r="G10">
        <v>1</v>
      </c>
      <c r="H10">
        <v>18</v>
      </c>
      <c r="J10">
        <f>H10+G10+F10</f>
        <v>32</v>
      </c>
      <c r="K10">
        <f>F10*100/J10</f>
        <v>40.625</v>
      </c>
      <c r="L10">
        <f>G10*100/J10</f>
        <v>3.125</v>
      </c>
      <c r="N10">
        <f>D10+C10+E10</f>
        <v>358</v>
      </c>
      <c r="O10">
        <f>C10*100/N10</f>
        <v>16.759776536312849</v>
      </c>
      <c r="P10">
        <f>E10*100/N10</f>
        <v>3.3519553072625698</v>
      </c>
    </row>
    <row r="12" spans="1:18" x14ac:dyDescent="0.25">
      <c r="B12" t="s">
        <v>26</v>
      </c>
      <c r="C12">
        <v>57</v>
      </c>
      <c r="D12">
        <v>174</v>
      </c>
      <c r="E12">
        <v>13</v>
      </c>
      <c r="F12">
        <v>12</v>
      </c>
      <c r="G12">
        <v>3</v>
      </c>
      <c r="H12">
        <v>17</v>
      </c>
      <c r="J12">
        <f>H12+G12+F12</f>
        <v>32</v>
      </c>
      <c r="K12">
        <f>F12*100/J12</f>
        <v>37.5</v>
      </c>
      <c r="L12">
        <f>G12*100/J12</f>
        <v>9.375</v>
      </c>
      <c r="N12">
        <f>D12+C12+E12</f>
        <v>244</v>
      </c>
      <c r="O12">
        <f>C12*100/N12</f>
        <v>23.360655737704917</v>
      </c>
      <c r="P12">
        <f>E12*100/N12</f>
        <v>5.3278688524590168</v>
      </c>
    </row>
    <row r="15" spans="1:18" x14ac:dyDescent="0.25">
      <c r="A15" t="s">
        <v>1</v>
      </c>
      <c r="C15" t="s">
        <v>12</v>
      </c>
      <c r="D15" t="s">
        <v>13</v>
      </c>
      <c r="E15" t="s">
        <v>14</v>
      </c>
      <c r="F15" t="s">
        <v>15</v>
      </c>
      <c r="G15" t="s">
        <v>16</v>
      </c>
      <c r="H15" t="s">
        <v>17</v>
      </c>
      <c r="J15" t="s">
        <v>18</v>
      </c>
      <c r="K15" t="s">
        <v>19</v>
      </c>
      <c r="L15" t="s">
        <v>20</v>
      </c>
      <c r="N15" t="s">
        <v>21</v>
      </c>
      <c r="O15" t="s">
        <v>22</v>
      </c>
      <c r="P15" t="s">
        <v>23</v>
      </c>
    </row>
    <row r="16" spans="1:18" x14ac:dyDescent="0.25">
      <c r="B16" t="s">
        <v>6</v>
      </c>
      <c r="C16">
        <v>2</v>
      </c>
      <c r="D16">
        <v>220</v>
      </c>
      <c r="E16">
        <v>0</v>
      </c>
      <c r="F16">
        <v>3</v>
      </c>
      <c r="G16">
        <v>1</v>
      </c>
      <c r="H16">
        <v>41</v>
      </c>
      <c r="J16">
        <f>H16+G16+F16</f>
        <v>45</v>
      </c>
      <c r="K16">
        <f>F16*100/J16</f>
        <v>6.666666666666667</v>
      </c>
      <c r="L16">
        <f>G16*100/J16</f>
        <v>2.2222222222222223</v>
      </c>
      <c r="N16">
        <f>D16+C16+E16</f>
        <v>222</v>
      </c>
      <c r="O16">
        <f>C16*100/N16</f>
        <v>0.90090090090090091</v>
      </c>
      <c r="P16">
        <f>E16*100/N16</f>
        <v>0</v>
      </c>
    </row>
    <row r="18" spans="1:16" x14ac:dyDescent="0.25">
      <c r="B18" t="s">
        <v>24</v>
      </c>
      <c r="C18">
        <v>5</v>
      </c>
      <c r="D18">
        <v>233</v>
      </c>
      <c r="E18">
        <v>1</v>
      </c>
      <c r="F18">
        <v>3</v>
      </c>
      <c r="G18">
        <v>1</v>
      </c>
      <c r="H18">
        <v>30</v>
      </c>
      <c r="J18">
        <f>H18+G18+F18</f>
        <v>34</v>
      </c>
      <c r="K18">
        <f>F18*100/J18</f>
        <v>8.8235294117647065</v>
      </c>
      <c r="L18">
        <f>G18*100/J18</f>
        <v>2.9411764705882355</v>
      </c>
      <c r="N18">
        <f>D18+C18+E18</f>
        <v>239</v>
      </c>
      <c r="O18">
        <f>C18*100/N18</f>
        <v>2.0920502092050208</v>
      </c>
      <c r="P18">
        <f>E18*100/N18</f>
        <v>0.41841004184100417</v>
      </c>
    </row>
    <row r="20" spans="1:16" x14ac:dyDescent="0.25">
      <c r="B20" t="s">
        <v>25</v>
      </c>
      <c r="C20">
        <v>10</v>
      </c>
      <c r="D20">
        <v>246</v>
      </c>
      <c r="E20">
        <v>2</v>
      </c>
      <c r="F20">
        <v>2</v>
      </c>
      <c r="G20">
        <v>0</v>
      </c>
      <c r="H20">
        <v>26</v>
      </c>
      <c r="J20">
        <f>H20+G20+F20</f>
        <v>28</v>
      </c>
      <c r="K20">
        <f>F20*100/J20</f>
        <v>7.1428571428571432</v>
      </c>
      <c r="L20">
        <f>G20*100/J20</f>
        <v>0</v>
      </c>
      <c r="N20">
        <f>D20+C20+E20</f>
        <v>258</v>
      </c>
      <c r="O20">
        <f>C20*100/N20</f>
        <v>3.8759689922480618</v>
      </c>
      <c r="P20">
        <f>E20*100/N20</f>
        <v>0.77519379844961245</v>
      </c>
    </row>
    <row r="22" spans="1:16" x14ac:dyDescent="0.25">
      <c r="B22" t="s">
        <v>26</v>
      </c>
      <c r="C22">
        <v>9</v>
      </c>
      <c r="D22">
        <v>310</v>
      </c>
      <c r="E22">
        <v>2</v>
      </c>
      <c r="F22">
        <v>2</v>
      </c>
      <c r="G22">
        <v>1</v>
      </c>
      <c r="H22">
        <v>26</v>
      </c>
      <c r="J22">
        <f>H22+G22+F22</f>
        <v>29</v>
      </c>
      <c r="K22">
        <f>F22*100/J22</f>
        <v>6.8965517241379306</v>
      </c>
      <c r="L22">
        <f>G22*100/J22</f>
        <v>3.4482758620689653</v>
      </c>
      <c r="N22">
        <f>D22+C22+E22</f>
        <v>321</v>
      </c>
      <c r="O22">
        <f>C22*100/N22</f>
        <v>2.8037383177570092</v>
      </c>
      <c r="P22">
        <f>E22*100/N22</f>
        <v>0.62305295950155759</v>
      </c>
    </row>
    <row r="24" spans="1:16" x14ac:dyDescent="0.25">
      <c r="A24" t="s">
        <v>11</v>
      </c>
    </row>
    <row r="26" spans="1:16" x14ac:dyDescent="0.25">
      <c r="B26" t="s">
        <v>33</v>
      </c>
      <c r="C26" t="s">
        <v>12</v>
      </c>
      <c r="D26" t="s">
        <v>34</v>
      </c>
    </row>
    <row r="27" spans="1:16" x14ac:dyDescent="0.25">
      <c r="A27" t="s">
        <v>7</v>
      </c>
      <c r="F27" t="s">
        <v>31</v>
      </c>
      <c r="G27" t="s">
        <v>35</v>
      </c>
      <c r="H27" t="s">
        <v>23</v>
      </c>
    </row>
    <row r="28" spans="1:16" x14ac:dyDescent="0.25">
      <c r="A28">
        <v>24</v>
      </c>
      <c r="B28">
        <v>317</v>
      </c>
      <c r="C28">
        <v>28</v>
      </c>
      <c r="D28">
        <v>0</v>
      </c>
      <c r="F28">
        <f>SUM(B28:D28)</f>
        <v>345</v>
      </c>
      <c r="G28">
        <f>C28*100/F28</f>
        <v>8.1159420289855078</v>
      </c>
      <c r="H28">
        <f>D28*100/F28</f>
        <v>0</v>
      </c>
    </row>
    <row r="29" spans="1:16" x14ac:dyDescent="0.25">
      <c r="A29">
        <v>48</v>
      </c>
      <c r="B29">
        <v>301</v>
      </c>
      <c r="C29">
        <v>58</v>
      </c>
      <c r="D29">
        <v>6</v>
      </c>
      <c r="F29">
        <f>SUM(B29:D29)</f>
        <v>365</v>
      </c>
      <c r="G29">
        <f>C29*100/F29</f>
        <v>15.890410958904109</v>
      </c>
      <c r="H29">
        <f>D29*100/F29</f>
        <v>1.6438356164383561</v>
      </c>
    </row>
    <row r="30" spans="1:16" x14ac:dyDescent="0.25">
      <c r="A30">
        <v>72</v>
      </c>
      <c r="B30">
        <v>263</v>
      </c>
      <c r="C30">
        <v>52</v>
      </c>
      <c r="D30">
        <v>20</v>
      </c>
      <c r="F30">
        <f>SUM(B30:D30)</f>
        <v>335</v>
      </c>
      <c r="G30">
        <f>C30*100/F30</f>
        <v>15.522388059701493</v>
      </c>
      <c r="H30">
        <f>D30*100/F30</f>
        <v>5.9701492537313436</v>
      </c>
    </row>
    <row r="31" spans="1:16" x14ac:dyDescent="0.25">
      <c r="A31" s="1" t="s">
        <v>6</v>
      </c>
      <c r="B31">
        <v>382</v>
      </c>
      <c r="C31">
        <v>5</v>
      </c>
      <c r="D31">
        <v>0</v>
      </c>
      <c r="F31">
        <f>SUM(B31:D31)</f>
        <v>387</v>
      </c>
      <c r="G31">
        <f>C31*100/F31</f>
        <v>1.2919896640826873</v>
      </c>
      <c r="H31">
        <f>D31*100/F31</f>
        <v>0</v>
      </c>
    </row>
    <row r="33" spans="1:16" x14ac:dyDescent="0.25">
      <c r="A33" t="s">
        <v>1</v>
      </c>
    </row>
    <row r="34" spans="1:16" x14ac:dyDescent="0.25">
      <c r="A34">
        <v>24</v>
      </c>
      <c r="B34">
        <v>291</v>
      </c>
      <c r="C34">
        <v>5</v>
      </c>
      <c r="D34">
        <v>0</v>
      </c>
      <c r="F34">
        <f>SUM(B34:D34)</f>
        <v>296</v>
      </c>
      <c r="G34">
        <f>C34*100/F34</f>
        <v>1.6891891891891893</v>
      </c>
      <c r="H34">
        <f>D34*100/F34</f>
        <v>0</v>
      </c>
    </row>
    <row r="35" spans="1:16" x14ac:dyDescent="0.25">
      <c r="A35">
        <v>48</v>
      </c>
      <c r="B35">
        <v>307</v>
      </c>
      <c r="C35">
        <v>9</v>
      </c>
      <c r="D35">
        <v>3</v>
      </c>
      <c r="F35">
        <f>SUM(B35:D35)</f>
        <v>319</v>
      </c>
      <c r="G35">
        <f>C35*100/F35</f>
        <v>2.8213166144200628</v>
      </c>
      <c r="H35">
        <f>D35*100/F35</f>
        <v>0.94043887147335425</v>
      </c>
    </row>
    <row r="36" spans="1:16" x14ac:dyDescent="0.25">
      <c r="A36">
        <v>72</v>
      </c>
      <c r="B36">
        <v>342</v>
      </c>
      <c r="C36">
        <v>12</v>
      </c>
      <c r="D36">
        <v>2</v>
      </c>
      <c r="F36">
        <f>SUM(B36:D36)</f>
        <v>356</v>
      </c>
      <c r="G36">
        <f>C36*100/F36</f>
        <v>3.3707865168539324</v>
      </c>
      <c r="H36">
        <f>D36*100/F36</f>
        <v>0.5617977528089888</v>
      </c>
    </row>
    <row r="37" spans="1:16" x14ac:dyDescent="0.25">
      <c r="A37" s="1" t="s">
        <v>6</v>
      </c>
      <c r="B37">
        <v>311</v>
      </c>
      <c r="C37">
        <v>3</v>
      </c>
      <c r="D37">
        <v>0</v>
      </c>
      <c r="F37">
        <f>SUM(B37:D37)</f>
        <v>314</v>
      </c>
      <c r="G37">
        <f>C37*100/F37</f>
        <v>0.95541401273885351</v>
      </c>
      <c r="H37">
        <f>D37*100/F37</f>
        <v>0</v>
      </c>
    </row>
    <row r="40" spans="1:16" x14ac:dyDescent="0.25">
      <c r="A40" s="3" t="s">
        <v>38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6" x14ac:dyDescent="0.25">
      <c r="A41" t="s">
        <v>7</v>
      </c>
    </row>
    <row r="43" spans="1:16" x14ac:dyDescent="0.25">
      <c r="C43" t="s">
        <v>12</v>
      </c>
      <c r="D43" t="s">
        <v>13</v>
      </c>
      <c r="E43" t="s">
        <v>14</v>
      </c>
      <c r="F43" t="s">
        <v>15</v>
      </c>
      <c r="G43" t="s">
        <v>16</v>
      </c>
      <c r="H43" t="s">
        <v>17</v>
      </c>
      <c r="J43" t="s">
        <v>18</v>
      </c>
      <c r="K43" t="s">
        <v>19</v>
      </c>
      <c r="L43" t="s">
        <v>20</v>
      </c>
      <c r="N43" t="s">
        <v>21</v>
      </c>
      <c r="O43" t="s">
        <v>22</v>
      </c>
      <c r="P43" t="s">
        <v>23</v>
      </c>
    </row>
    <row r="44" spans="1:16" x14ac:dyDescent="0.25">
      <c r="B44" t="s">
        <v>6</v>
      </c>
      <c r="C44">
        <v>5</v>
      </c>
      <c r="D44">
        <v>241</v>
      </c>
      <c r="E44">
        <v>0</v>
      </c>
      <c r="F44">
        <v>1</v>
      </c>
      <c r="G44">
        <v>0</v>
      </c>
      <c r="H44">
        <v>23</v>
      </c>
      <c r="J44">
        <f>H44+G44+F44</f>
        <v>24</v>
      </c>
      <c r="K44">
        <f>F44*100/J44</f>
        <v>4.166666666666667</v>
      </c>
      <c r="L44">
        <f>G44*100/J44</f>
        <v>0</v>
      </c>
      <c r="N44">
        <f>D44+C44+E44</f>
        <v>246</v>
      </c>
      <c r="O44">
        <f>C44*100/N44</f>
        <v>2.0325203252032522</v>
      </c>
      <c r="P44">
        <f>E44*100/N44</f>
        <v>0</v>
      </c>
    </row>
    <row r="46" spans="1:16" x14ac:dyDescent="0.25">
      <c r="B46" t="s">
        <v>24</v>
      </c>
      <c r="C46">
        <v>43</v>
      </c>
      <c r="D46">
        <v>254</v>
      </c>
      <c r="E46">
        <v>5</v>
      </c>
      <c r="F46">
        <v>4</v>
      </c>
      <c r="G46">
        <v>1</v>
      </c>
      <c r="H46">
        <v>45</v>
      </c>
      <c r="J46">
        <f>H46+G46+F46</f>
        <v>50</v>
      </c>
      <c r="K46">
        <f>F46*100/J46</f>
        <v>8</v>
      </c>
      <c r="L46">
        <f>G46*100/J46</f>
        <v>2</v>
      </c>
      <c r="N46">
        <f>D46+C46+E46</f>
        <v>302</v>
      </c>
      <c r="O46">
        <f>C46*100/N46</f>
        <v>14.23841059602649</v>
      </c>
      <c r="P46">
        <f>E46*100/N46</f>
        <v>1.6556291390728477</v>
      </c>
    </row>
    <row r="48" spans="1:16" x14ac:dyDescent="0.25">
      <c r="B48" t="s">
        <v>25</v>
      </c>
      <c r="C48">
        <v>29</v>
      </c>
      <c r="D48">
        <v>150</v>
      </c>
      <c r="E48">
        <v>18</v>
      </c>
      <c r="F48">
        <v>9</v>
      </c>
      <c r="G48">
        <v>1</v>
      </c>
      <c r="H48">
        <v>20</v>
      </c>
      <c r="J48">
        <f>H48+G48+F48</f>
        <v>30</v>
      </c>
      <c r="K48">
        <f>F48*100/J48</f>
        <v>30</v>
      </c>
      <c r="L48">
        <f>G48*100/J48</f>
        <v>3.3333333333333335</v>
      </c>
      <c r="N48">
        <f>D48+C48+E48</f>
        <v>197</v>
      </c>
      <c r="O48">
        <f>C48*100/N48</f>
        <v>14.720812182741117</v>
      </c>
      <c r="P48">
        <f>E48*100/N48</f>
        <v>9.1370558375634516</v>
      </c>
    </row>
    <row r="50" spans="1:16" x14ac:dyDescent="0.25">
      <c r="B50" t="s">
        <v>26</v>
      </c>
      <c r="C50">
        <v>34</v>
      </c>
      <c r="D50">
        <v>173</v>
      </c>
      <c r="E50">
        <v>27</v>
      </c>
      <c r="F50">
        <v>11</v>
      </c>
      <c r="G50">
        <v>1</v>
      </c>
      <c r="H50">
        <v>14</v>
      </c>
      <c r="J50">
        <f>H50+G50+F50</f>
        <v>26</v>
      </c>
      <c r="K50">
        <f>F50*100/J50</f>
        <v>42.307692307692307</v>
      </c>
      <c r="L50">
        <f>G50*100/J50</f>
        <v>3.8461538461538463</v>
      </c>
      <c r="N50" t="e">
        <f>#REF!+#REF!+E50</f>
        <v>#REF!</v>
      </c>
      <c r="O50" t="e">
        <f>#REF!*100/N50</f>
        <v>#REF!</v>
      </c>
      <c r="P50" t="e">
        <f>E50*100/N50</f>
        <v>#REF!</v>
      </c>
    </row>
    <row r="52" spans="1:16" x14ac:dyDescent="0.25">
      <c r="A52" t="s">
        <v>1</v>
      </c>
      <c r="C52" t="s">
        <v>12</v>
      </c>
      <c r="D52" t="s">
        <v>13</v>
      </c>
      <c r="E52" t="s">
        <v>14</v>
      </c>
      <c r="F52" t="s">
        <v>15</v>
      </c>
      <c r="G52" t="s">
        <v>16</v>
      </c>
      <c r="H52" t="s">
        <v>17</v>
      </c>
      <c r="J52" t="s">
        <v>18</v>
      </c>
      <c r="K52" t="s">
        <v>19</v>
      </c>
      <c r="L52" t="s">
        <v>20</v>
      </c>
      <c r="N52" t="s">
        <v>21</v>
      </c>
      <c r="O52" t="s">
        <v>22</v>
      </c>
      <c r="P52" t="s">
        <v>23</v>
      </c>
    </row>
    <row r="53" spans="1:16" x14ac:dyDescent="0.25">
      <c r="B53" t="s">
        <v>6</v>
      </c>
      <c r="C53">
        <v>3</v>
      </c>
      <c r="D53">
        <v>266</v>
      </c>
      <c r="E53">
        <v>0</v>
      </c>
      <c r="F53">
        <v>2</v>
      </c>
      <c r="G53">
        <v>2</v>
      </c>
      <c r="H53">
        <v>44</v>
      </c>
      <c r="J53">
        <f>H53+G53+F53</f>
        <v>48</v>
      </c>
      <c r="K53">
        <f>F53*100/J53</f>
        <v>4.166666666666667</v>
      </c>
      <c r="L53">
        <f>G53*100/J53</f>
        <v>4.166666666666667</v>
      </c>
    </row>
    <row r="55" spans="1:16" x14ac:dyDescent="0.25">
      <c r="B55" t="s">
        <v>24</v>
      </c>
      <c r="C55">
        <v>6</v>
      </c>
      <c r="D55">
        <v>275</v>
      </c>
      <c r="E55">
        <v>1</v>
      </c>
      <c r="F55">
        <v>2</v>
      </c>
      <c r="G55">
        <v>1</v>
      </c>
      <c r="H55">
        <v>35</v>
      </c>
      <c r="J55">
        <f>H55+G55+F55</f>
        <v>38</v>
      </c>
      <c r="K55">
        <f>F55*100/J55</f>
        <v>5.2631578947368425</v>
      </c>
      <c r="L55">
        <f>G55*100/J55</f>
        <v>2.6315789473684212</v>
      </c>
    </row>
    <row r="57" spans="1:16" x14ac:dyDescent="0.25">
      <c r="B57" t="s">
        <v>25</v>
      </c>
      <c r="C57">
        <v>6</v>
      </c>
      <c r="D57">
        <v>250</v>
      </c>
      <c r="E57">
        <v>1</v>
      </c>
      <c r="F57">
        <v>3</v>
      </c>
      <c r="G57">
        <v>0</v>
      </c>
      <c r="H57">
        <v>30</v>
      </c>
      <c r="J57">
        <f>H57+G57+F57</f>
        <v>33</v>
      </c>
      <c r="K57">
        <f>F57*100/J57</f>
        <v>9.0909090909090917</v>
      </c>
      <c r="L57">
        <f>G57*100/J57</f>
        <v>0</v>
      </c>
    </row>
    <row r="59" spans="1:16" x14ac:dyDescent="0.25">
      <c r="B59" t="s">
        <v>26</v>
      </c>
      <c r="C59">
        <v>8</v>
      </c>
      <c r="D59">
        <v>266</v>
      </c>
      <c r="E59">
        <v>2</v>
      </c>
      <c r="F59">
        <v>3</v>
      </c>
      <c r="G59">
        <v>3</v>
      </c>
      <c r="H59">
        <v>35</v>
      </c>
      <c r="J59">
        <f>H59+G59+F59</f>
        <v>41</v>
      </c>
      <c r="K59">
        <f>F59*100/J59</f>
        <v>7.3170731707317076</v>
      </c>
      <c r="L59">
        <f>G59*100/J59</f>
        <v>7.3170731707317076</v>
      </c>
    </row>
  </sheetData>
  <mergeCells count="2">
    <mergeCell ref="A2:L2"/>
    <mergeCell ref="A40:L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51"/>
  <sheetViews>
    <sheetView tabSelected="1" topLeftCell="A40" workbookViewId="0">
      <selection activeCell="A66" sqref="A66"/>
    </sheetView>
  </sheetViews>
  <sheetFormatPr baseColWidth="10" defaultColWidth="9.140625" defaultRowHeight="15" x14ac:dyDescent="0.25"/>
  <cols>
    <col min="3" max="3" width="11.28515625" customWidth="1"/>
    <col min="12" max="12" width="14.42578125" customWidth="1"/>
  </cols>
  <sheetData>
    <row r="4" spans="1:12" x14ac:dyDescent="0.25">
      <c r="A4" t="s">
        <v>42</v>
      </c>
    </row>
    <row r="5" spans="1:12" x14ac:dyDescent="0.25">
      <c r="A5" s="3" t="s">
        <v>39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t="s">
        <v>41</v>
      </c>
    </row>
    <row r="7" spans="1:12" x14ac:dyDescent="0.25">
      <c r="A7" t="s">
        <v>7</v>
      </c>
    </row>
    <row r="8" spans="1:12" x14ac:dyDescent="0.25">
      <c r="C8" t="s">
        <v>28</v>
      </c>
      <c r="D8" t="s">
        <v>30</v>
      </c>
      <c r="E8" t="s">
        <v>31</v>
      </c>
      <c r="H8" t="s">
        <v>32</v>
      </c>
    </row>
    <row r="10" spans="1:12" x14ac:dyDescent="0.25">
      <c r="B10" t="s">
        <v>6</v>
      </c>
      <c r="C10">
        <v>106</v>
      </c>
      <c r="D10">
        <v>4</v>
      </c>
      <c r="E10">
        <f>SUM(C10:D10)</f>
        <v>110</v>
      </c>
      <c r="H10">
        <f>D10*100/E10</f>
        <v>3.6363636363636362</v>
      </c>
    </row>
    <row r="12" spans="1:12" x14ac:dyDescent="0.25">
      <c r="B12" t="s">
        <v>24</v>
      </c>
      <c r="C12">
        <v>90</v>
      </c>
      <c r="D12">
        <v>5</v>
      </c>
      <c r="E12">
        <f>SUM(C12:D12)</f>
        <v>95</v>
      </c>
      <c r="H12">
        <f>D12*100/E12</f>
        <v>5.2631578947368425</v>
      </c>
    </row>
    <row r="14" spans="1:12" x14ac:dyDescent="0.25">
      <c r="B14" t="s">
        <v>25</v>
      </c>
      <c r="C14">
        <v>41</v>
      </c>
      <c r="D14">
        <v>20</v>
      </c>
      <c r="E14">
        <f t="shared" ref="E14" si="0">SUM(C14:D14)</f>
        <v>61</v>
      </c>
      <c r="H14">
        <f>D14*100/E14</f>
        <v>32.786885245901637</v>
      </c>
    </row>
    <row r="16" spans="1:12" x14ac:dyDescent="0.25">
      <c r="B16" t="s">
        <v>26</v>
      </c>
      <c r="C16">
        <v>37</v>
      </c>
      <c r="D16">
        <v>23</v>
      </c>
      <c r="E16">
        <f>SUM(C16:D16)</f>
        <v>60</v>
      </c>
      <c r="H16">
        <f>D16*100/E16</f>
        <v>38.333333333333336</v>
      </c>
    </row>
    <row r="18" spans="1:12" x14ac:dyDescent="0.25">
      <c r="A18" t="s">
        <v>1</v>
      </c>
      <c r="C18" t="s">
        <v>28</v>
      </c>
      <c r="D18" t="s">
        <v>30</v>
      </c>
      <c r="E18" t="s">
        <v>31</v>
      </c>
      <c r="H18" t="s">
        <v>32</v>
      </c>
    </row>
    <row r="19" spans="1:12" x14ac:dyDescent="0.25">
      <c r="B19" t="s">
        <v>6</v>
      </c>
      <c r="C19">
        <v>100</v>
      </c>
      <c r="D19">
        <v>5</v>
      </c>
      <c r="E19">
        <f>SUM(C19:D19)</f>
        <v>105</v>
      </c>
      <c r="H19">
        <f>D19*100/E19</f>
        <v>4.7619047619047619</v>
      </c>
    </row>
    <row r="21" spans="1:12" x14ac:dyDescent="0.25">
      <c r="B21" t="s">
        <v>24</v>
      </c>
      <c r="C21">
        <v>92</v>
      </c>
      <c r="D21">
        <v>6</v>
      </c>
      <c r="E21">
        <f>SUM(C21:D21)</f>
        <v>98</v>
      </c>
      <c r="H21">
        <f>D21*100/E21</f>
        <v>6.1224489795918364</v>
      </c>
    </row>
    <row r="23" spans="1:12" x14ac:dyDescent="0.25">
      <c r="B23" t="s">
        <v>25</v>
      </c>
      <c r="C23">
        <v>78</v>
      </c>
      <c r="D23">
        <v>4</v>
      </c>
      <c r="E23">
        <f>SUM(C23:D23)</f>
        <v>82</v>
      </c>
      <c r="H23">
        <f>D23*100/E23</f>
        <v>4.8780487804878048</v>
      </c>
    </row>
    <row r="25" spans="1:12" x14ac:dyDescent="0.25">
      <c r="B25" t="s">
        <v>26</v>
      </c>
      <c r="C25">
        <v>82</v>
      </c>
      <c r="D25">
        <v>6</v>
      </c>
      <c r="E25">
        <f>SUM(C25:D25)</f>
        <v>88</v>
      </c>
      <c r="H25">
        <f>D25*100/E25</f>
        <v>6.8181818181818183</v>
      </c>
    </row>
    <row r="29" spans="1:12" x14ac:dyDescent="0.25">
      <c r="A29" s="3" t="s">
        <v>39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t="s">
        <v>43</v>
      </c>
    </row>
    <row r="31" spans="1:12" x14ac:dyDescent="0.25">
      <c r="A31" t="s">
        <v>27</v>
      </c>
    </row>
    <row r="32" spans="1:12" x14ac:dyDescent="0.25">
      <c r="A32" t="s">
        <v>7</v>
      </c>
    </row>
    <row r="33" spans="1:8" x14ac:dyDescent="0.25">
      <c r="C33" t="s">
        <v>28</v>
      </c>
      <c r="D33" t="s">
        <v>29</v>
      </c>
      <c r="E33" t="s">
        <v>30</v>
      </c>
      <c r="G33" t="s">
        <v>31</v>
      </c>
      <c r="H33" t="s">
        <v>32</v>
      </c>
    </row>
    <row r="35" spans="1:8" x14ac:dyDescent="0.25">
      <c r="B35" t="s">
        <v>6</v>
      </c>
      <c r="C35">
        <v>63</v>
      </c>
      <c r="D35">
        <v>28</v>
      </c>
      <c r="E35">
        <v>3</v>
      </c>
      <c r="G35">
        <f>SUM(C35:E35)</f>
        <v>94</v>
      </c>
      <c r="H35">
        <f>E35*100/G35</f>
        <v>3.1914893617021276</v>
      </c>
    </row>
    <row r="37" spans="1:8" x14ac:dyDescent="0.25">
      <c r="B37" t="s">
        <v>24</v>
      </c>
      <c r="C37">
        <v>177</v>
      </c>
      <c r="D37">
        <v>46</v>
      </c>
      <c r="E37">
        <v>5</v>
      </c>
      <c r="G37">
        <f>SUM(C37:E37)</f>
        <v>228</v>
      </c>
      <c r="H37">
        <f>E37*100/G37</f>
        <v>2.192982456140351</v>
      </c>
    </row>
    <row r="39" spans="1:8" x14ac:dyDescent="0.25">
      <c r="B39" t="s">
        <v>25</v>
      </c>
      <c r="C39">
        <v>57</v>
      </c>
      <c r="D39">
        <v>23</v>
      </c>
      <c r="E39">
        <v>23</v>
      </c>
      <c r="G39">
        <f>SUM(C39:E39)</f>
        <v>103</v>
      </c>
      <c r="H39">
        <f>E39*100/G39</f>
        <v>22.33009708737864</v>
      </c>
    </row>
    <row r="41" spans="1:8" x14ac:dyDescent="0.25">
      <c r="B41" t="s">
        <v>26</v>
      </c>
      <c r="C41">
        <v>39</v>
      </c>
      <c r="D41">
        <v>10</v>
      </c>
      <c r="E41">
        <v>16</v>
      </c>
      <c r="G41">
        <f>SUM(C41:E41)</f>
        <v>65</v>
      </c>
      <c r="H41">
        <f>E41*100/G41</f>
        <v>24.615384615384617</v>
      </c>
    </row>
    <row r="44" spans="1:8" x14ac:dyDescent="0.25">
      <c r="A44" t="s">
        <v>1</v>
      </c>
    </row>
    <row r="45" spans="1:8" x14ac:dyDescent="0.25">
      <c r="B45" t="s">
        <v>6</v>
      </c>
      <c r="C45">
        <v>42</v>
      </c>
      <c r="D45">
        <v>24</v>
      </c>
      <c r="E45">
        <v>2</v>
      </c>
      <c r="G45">
        <f>SUM(C45:E45)</f>
        <v>68</v>
      </c>
      <c r="H45">
        <f>E45*100/G45</f>
        <v>2.9411764705882355</v>
      </c>
    </row>
    <row r="47" spans="1:8" x14ac:dyDescent="0.25">
      <c r="B47" t="s">
        <v>24</v>
      </c>
      <c r="C47">
        <v>46</v>
      </c>
      <c r="D47">
        <v>36</v>
      </c>
      <c r="E47">
        <v>4</v>
      </c>
      <c r="G47">
        <f>SUM(C47:E47)</f>
        <v>86</v>
      </c>
      <c r="H47">
        <f>E47*100/G47</f>
        <v>4.6511627906976747</v>
      </c>
    </row>
    <row r="49" spans="2:8" x14ac:dyDescent="0.25">
      <c r="B49" t="s">
        <v>25</v>
      </c>
      <c r="C49">
        <v>27</v>
      </c>
      <c r="D49">
        <v>26</v>
      </c>
      <c r="E49">
        <v>4</v>
      </c>
      <c r="G49">
        <f>SUM(C49:E49)</f>
        <v>57</v>
      </c>
      <c r="H49">
        <f>E49*100/G49</f>
        <v>7.0175438596491224</v>
      </c>
    </row>
    <row r="51" spans="2:8" x14ac:dyDescent="0.25">
      <c r="B51" t="s">
        <v>26</v>
      </c>
      <c r="C51">
        <v>50</v>
      </c>
      <c r="D51">
        <v>22</v>
      </c>
      <c r="E51">
        <v>7</v>
      </c>
      <c r="G51">
        <f>SUM(C51:E51)</f>
        <v>79</v>
      </c>
      <c r="H51">
        <f>E51*100/G51</f>
        <v>8.8607594936708853</v>
      </c>
    </row>
  </sheetData>
  <mergeCells count="2">
    <mergeCell ref="A5:L5"/>
    <mergeCell ref="A29:L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7 A</vt:lpstr>
      <vt:lpstr>Figure 7 B</vt:lpstr>
      <vt:lpstr>Figure 7 C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2023-03-22T00:35:57Z</dcterms:modified>
</cp:coreProperties>
</file>